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erkins\Documents\DLGC\Financial statements and budgets (website)\"/>
    </mc:Choice>
  </mc:AlternateContent>
  <bookViews>
    <workbookView xWindow="0" yWindow="0" windowWidth="28800" windowHeight="12210" xr2:uid="{21630974-20A5-454D-A37E-59B55D087742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1" l="1"/>
  <c r="B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7" i="1"/>
  <c r="F66" i="1"/>
  <c r="F64" i="1"/>
  <c r="F63" i="1"/>
  <c r="F62" i="1"/>
  <c r="F61" i="1"/>
  <c r="F60" i="1"/>
  <c r="F59" i="1"/>
  <c r="F58" i="1"/>
  <c r="F57" i="1"/>
  <c r="F56" i="1"/>
  <c r="F55" i="1"/>
  <c r="F53" i="1"/>
  <c r="F52" i="1"/>
  <c r="F51" i="1"/>
  <c r="F50" i="1"/>
  <c r="F49" i="1"/>
  <c r="F47" i="1"/>
  <c r="F46" i="1"/>
  <c r="F45" i="1"/>
  <c r="F44" i="1"/>
  <c r="F43" i="1"/>
  <c r="F42" i="1"/>
  <c r="F40" i="1"/>
  <c r="F39" i="1"/>
  <c r="F38" i="1"/>
  <c r="F37" i="1"/>
  <c r="F36" i="1"/>
  <c r="F34" i="1"/>
  <c r="F33" i="1"/>
  <c r="F31" i="1"/>
  <c r="D28" i="1"/>
  <c r="D88" i="1" s="1"/>
  <c r="D93" i="1" s="1"/>
  <c r="D95" i="1" s="1"/>
  <c r="B28" i="1"/>
  <c r="B88" i="1" s="1"/>
  <c r="F26" i="1"/>
  <c r="F25" i="1"/>
  <c r="F23" i="1"/>
  <c r="F22" i="1"/>
  <c r="F19" i="1"/>
  <c r="F18" i="1"/>
  <c r="F17" i="1"/>
  <c r="F16" i="1"/>
  <c r="F14" i="1"/>
  <c r="F13" i="1"/>
  <c r="F12" i="1"/>
  <c r="F11" i="1"/>
  <c r="F10" i="1"/>
  <c r="F7" i="1"/>
  <c r="F28" i="1" l="1"/>
  <c r="F87" i="1"/>
  <c r="F88" i="1" l="1"/>
</calcChain>
</file>

<file path=xl/sharedStrings.xml><?xml version="1.0" encoding="utf-8"?>
<sst xmlns="http://schemas.openxmlformats.org/spreadsheetml/2006/main" count="128" uniqueCount="108">
  <si>
    <t xml:space="preserve">Dover Little Green Cheerleading </t>
  </si>
  <si>
    <t>Budget</t>
  </si>
  <si>
    <t>Actual</t>
  </si>
  <si>
    <t>Variance</t>
  </si>
  <si>
    <t>2017</t>
  </si>
  <si>
    <t>Income</t>
  </si>
  <si>
    <t xml:space="preserve">     Registrations</t>
  </si>
  <si>
    <t xml:space="preserve">     Registrations - Refunds</t>
  </si>
  <si>
    <t>4 Refunds</t>
  </si>
  <si>
    <t xml:space="preserve">     Registrations - Scholarships</t>
  </si>
  <si>
    <t>2 scholarships (JV+V)</t>
  </si>
  <si>
    <t xml:space="preserve">     Exhitibion</t>
  </si>
  <si>
    <t xml:space="preserve">     Clinics</t>
  </si>
  <si>
    <t xml:space="preserve">     50/50</t>
  </si>
  <si>
    <t xml:space="preserve">     Sponsor / Donations</t>
  </si>
  <si>
    <t xml:space="preserve">     Opening Day</t>
  </si>
  <si>
    <t>Fundraising</t>
  </si>
  <si>
    <t xml:space="preserve">     Tagging</t>
  </si>
  <si>
    <t xml:space="preserve">     Cash Calendar</t>
  </si>
  <si>
    <t xml:space="preserve"> calendars $111.72 cost. 1 turned in</t>
  </si>
  <si>
    <t xml:space="preserve">     Meat Bingo</t>
  </si>
  <si>
    <t xml:space="preserve">     JV/Varsity Carwash</t>
  </si>
  <si>
    <t>Apparel / Merchandise</t>
  </si>
  <si>
    <t xml:space="preserve">     Apparel</t>
  </si>
  <si>
    <t xml:space="preserve">          Cost</t>
  </si>
  <si>
    <t xml:space="preserve">Was $750, moved $90 charms cost here </t>
  </si>
  <si>
    <t>$483-100 magnets, $301.10-39 shirts</t>
  </si>
  <si>
    <t xml:space="preserve">     Bracelets / Magnets, etc.</t>
  </si>
  <si>
    <t>We will give away water bottles</t>
  </si>
  <si>
    <t>$186 Magnets</t>
  </si>
  <si>
    <t xml:space="preserve">     Charms</t>
  </si>
  <si>
    <t>Moved $90 charms cost to Apparel cost after vote</t>
  </si>
  <si>
    <t>Total Income:</t>
  </si>
  <si>
    <t>Expenses</t>
  </si>
  <si>
    <t>Camp</t>
  </si>
  <si>
    <t xml:space="preserve">     Coaches Camp / Campwear</t>
  </si>
  <si>
    <t>camp 2 JV + diff for jr $860, 2 V $430</t>
  </si>
  <si>
    <t>Campwear</t>
  </si>
  <si>
    <t>194.25 V</t>
  </si>
  <si>
    <t xml:space="preserve">     Bus</t>
  </si>
  <si>
    <t>made additional $338 with carwash (fundraising income)</t>
  </si>
  <si>
    <t>$1486 cost+$150 gratuity ($100 V,$50JV)</t>
  </si>
  <si>
    <t>Competition Fees</t>
  </si>
  <si>
    <t>Music / Choreography</t>
  </si>
  <si>
    <t xml:space="preserve">     Varsity</t>
  </si>
  <si>
    <t>$650 music / $1100 choreography</t>
  </si>
  <si>
    <t xml:space="preserve">     JV</t>
  </si>
  <si>
    <t>$450 music / $550 choreography (what's not used can be moved to Spirit Items)</t>
  </si>
  <si>
    <t xml:space="preserve">     JV Prep</t>
  </si>
  <si>
    <t>music only</t>
  </si>
  <si>
    <t xml:space="preserve">     Minis </t>
  </si>
  <si>
    <t xml:space="preserve">     Mascots</t>
  </si>
  <si>
    <t>Bows</t>
  </si>
  <si>
    <t>Total budget for game and competition bows no longer $6 / cheerleader</t>
  </si>
  <si>
    <t>Coach fund</t>
  </si>
  <si>
    <t>Spirit Items</t>
  </si>
  <si>
    <t>$15 signs, $23.44 letter bags</t>
  </si>
  <si>
    <t>Banquet</t>
  </si>
  <si>
    <t xml:space="preserve">     JV / Varsity</t>
  </si>
  <si>
    <t>JV / Varsity Coaches, JV / Varsity Jr. Coaches, JV / Varsity Cheerleaders, Board Members will be paid for by the league</t>
  </si>
  <si>
    <t xml:space="preserve">     JV Prep / Minis</t>
  </si>
  <si>
    <t>Changing to JV Prep/Mascots as of 9/17/17 meeting</t>
  </si>
  <si>
    <t>Uniforms</t>
  </si>
  <si>
    <t>Pom Poms</t>
  </si>
  <si>
    <t>JV / JV Prep</t>
  </si>
  <si>
    <t>Sound systems</t>
  </si>
  <si>
    <t>Rental Space</t>
  </si>
  <si>
    <t>Coaches Supplies</t>
  </si>
  <si>
    <t>Education - CPR Training</t>
  </si>
  <si>
    <t>Based on 10 coaches</t>
  </si>
  <si>
    <t>$306.05 training + $63.80 first aid kits</t>
  </si>
  <si>
    <t>Coaches training</t>
  </si>
  <si>
    <t>League Apparel</t>
  </si>
  <si>
    <t xml:space="preserve">     Board / Coaches / Jr Coaches</t>
  </si>
  <si>
    <t>28 shirts</t>
  </si>
  <si>
    <t xml:space="preserve">     Team</t>
  </si>
  <si>
    <t>82 shirts</t>
  </si>
  <si>
    <t>Gifts</t>
  </si>
  <si>
    <t xml:space="preserve">     Coaches</t>
  </si>
  <si>
    <t xml:space="preserve">     Junior Coaches</t>
  </si>
  <si>
    <t>Approximately 15 Jr Coaches @ $20/each</t>
  </si>
  <si>
    <t xml:space="preserve">     8th Graders</t>
  </si>
  <si>
    <t>Approximately 20 8th graders at $30/each</t>
  </si>
  <si>
    <t xml:space="preserve">     Board</t>
  </si>
  <si>
    <t>Trophies</t>
  </si>
  <si>
    <t>Annual fee - Sportsmanager</t>
  </si>
  <si>
    <t>Rental Fee - USPS Box</t>
  </si>
  <si>
    <t>Dues &amp; Subscriptions</t>
  </si>
  <si>
    <t>Chamber of Commerce</t>
  </si>
  <si>
    <t>Office Supplies</t>
  </si>
  <si>
    <t>Insurance</t>
  </si>
  <si>
    <t>Heyliger Award</t>
  </si>
  <si>
    <t>Organization Costs</t>
  </si>
  <si>
    <t>State of NH (Annual report)</t>
  </si>
  <si>
    <t>Holiday Parade</t>
  </si>
  <si>
    <t>City of Dover</t>
  </si>
  <si>
    <t>Return Deposit Item</t>
  </si>
  <si>
    <t>Service Charges</t>
  </si>
  <si>
    <t>Storage</t>
  </si>
  <si>
    <t>Increased $69 to $76 - 9/14</t>
  </si>
  <si>
    <t>Miscellaneous</t>
  </si>
  <si>
    <t xml:space="preserve">Close "Dover Bowl Bingo" </t>
  </si>
  <si>
    <t>Total Expenses:</t>
  </si>
  <si>
    <t>Net Income:</t>
  </si>
  <si>
    <t>Checking Beginning Balance as of 01/01/2017</t>
  </si>
  <si>
    <t>Savings Beginning Balance as of 01/01/2017</t>
  </si>
  <si>
    <t>2017 Net Income / (Loss) through 09/17/2017</t>
  </si>
  <si>
    <t>Total Cash Current Balance as of 09/17/2017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</si>
</sst>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>
      <alignment horizontal="center"/>
    </xf>
    <xf numFmtId="40" fontId="1" fillId="0" borderId="0" xfId="0" applyNumberFormat="1" applyFont="1" applyAlignment="1"/>
    <xf numFmtId="2" fontId="1" fillId="0" borderId="0" xfId="0" applyNumberFormat="1" applyFont="1" applyAlignment="1">
      <alignment wrapText="1"/>
    </xf>
    <xf numFmtId="14" fontId="1" fillId="0" borderId="0" xfId="0" applyNumberFormat="1" applyFont="1" applyAlignment="1"/>
    <xf numFmtId="0" fontId="2" fillId="0" borderId="0" xfId="0" applyFont="1" applyAlignment="1">
      <alignment horizontal="center"/>
    </xf>
    <xf numFmtId="40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wrapText="1"/>
    </xf>
    <xf numFmtId="40" fontId="1" fillId="0" borderId="1" xfId="0" applyNumberFormat="1" applyFont="1" applyBorder="1" applyAlignment="1"/>
    <xf numFmtId="14" fontId="1" fillId="0" borderId="0" xfId="0" applyNumberFormat="1" applyFont="1" applyAlignment="1">
      <alignment horizontal="center"/>
    </xf>
    <xf numFmtId="14" fontId="3" fillId="0" borderId="0" xfId="0" applyNumberFormat="1" applyFont="1" applyAlignment="1"/>
    <xf numFmtId="40" fontId="1" fillId="0" borderId="0" xfId="0" applyNumberFormat="1" applyFont="1" applyBorder="1" applyAlignment="1"/>
    <xf numFmtId="14" fontId="4" fillId="0" borderId="0" xfId="0" applyNumberFormat="1" applyFont="1" applyAlignment="1"/>
    <xf numFmtId="40" fontId="1" fillId="0" borderId="2" xfId="0" applyNumberFormat="1" applyFont="1" applyBorder="1" applyAlignment="1"/>
    <xf numFmtId="0" fontId="1" fillId="0" borderId="0" xfId="0" applyFont="1" applyBorder="1" applyAlignment="1"/>
    <xf numFmtId="2" fontId="2" fillId="0" borderId="0" xfId="0" applyNumberFormat="1" applyFont="1" applyBorder="1" applyAlignment="1">
      <alignment wrapText="1"/>
    </xf>
    <xf numFmtId="0" fontId="2" fillId="0" borderId="0" xfId="0" applyFont="1" applyAlignment="1">
      <alignment horizontal="right"/>
    </xf>
    <xf numFmtId="40" fontId="2" fillId="0" borderId="1" xfId="0" applyNumberFormat="1" applyFont="1" applyBorder="1" applyAlignment="1"/>
    <xf numFmtId="0" fontId="2" fillId="0" borderId="0" xfId="0" applyFont="1" applyAlignment="1"/>
    <xf numFmtId="2" fontId="2" fillId="0" borderId="0" xfId="0" applyNumberFormat="1" applyFont="1" applyAlignment="1">
      <alignment wrapText="1"/>
    </xf>
    <xf numFmtId="2" fontId="1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 wrapText="1"/>
    </xf>
    <xf numFmtId="40" fontId="4" fillId="0" borderId="0" xfId="0" applyNumberFormat="1" applyFont="1" applyAlignment="1"/>
    <xf numFmtId="0" fontId="1" fillId="0" borderId="0" xfId="0" applyFont="1" applyAlignment="1">
      <alignment horizontal="right" indent="1"/>
    </xf>
    <xf numFmtId="2" fontId="5" fillId="0" borderId="0" xfId="0" applyNumberFormat="1" applyFont="1" applyAlignment="1">
      <alignment horizontal="left" wrapText="1"/>
    </xf>
    <xf numFmtId="40" fontId="3" fillId="0" borderId="0" xfId="0" applyNumberFormat="1" applyFont="1" applyAlignment="1"/>
    <xf numFmtId="40" fontId="1" fillId="0" borderId="0" xfId="0" applyNumberFormat="1" applyFont="1" applyAlignment="1">
      <alignment wrapText="1"/>
    </xf>
    <xf numFmtId="0" fontId="6" fillId="0" borderId="0" xfId="0" applyFont="1" applyAlignment="1">
      <alignment horizontal="left" wrapText="1"/>
    </xf>
    <xf numFmtId="40" fontId="2" fillId="0" borderId="0" xfId="0" applyNumberFormat="1" applyFont="1" applyAlignment="1"/>
    <xf numFmtId="40" fontId="2" fillId="0" borderId="1" xfId="0" applyNumberFormat="1" applyFont="1" applyBorder="1" applyAlignment="1">
      <alignment horizontal="right"/>
    </xf>
    <xf numFmtId="40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8" fontId="2" fillId="0" borderId="3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D1F89-8142-4256-B6CA-47B26C996363}">
  <dimension ref="A1:F95"/>
  <sheetViews>
    <sheetView tabSelected="1" workbookViewId="0">
      <selection activeCell="D20" sqref="D20"/>
    </sheetView>
  </sheetViews>
  <sheetFormatPr defaultRowHeight="15" x14ac:dyDescent="0.25"/>
  <cols>
    <col min="1" max="1" width="30.5703125" bestFit="1" customWidth="1"/>
    <col min="2" max="2" width="21.42578125" customWidth="1"/>
    <col min="3" max="3" width="39" customWidth="1"/>
    <col min="4" max="6" width="21.42578125" customWidth="1"/>
  </cols>
  <sheetData>
    <row r="1" spans="1:6" x14ac:dyDescent="0.25">
      <c r="A1" s="1" t="s">
        <v>0</v>
      </c>
      <c r="B1" s="2"/>
      <c r="C1" s="4"/>
      <c r="D1" s="2"/>
      <c r="E1" s="5"/>
      <c r="F1" s="2"/>
    </row>
    <row r="2" spans="1:6" x14ac:dyDescent="0.25">
      <c r="A2" s="1"/>
      <c r="B2" s="3"/>
      <c r="C2" s="4"/>
      <c r="D2" s="3"/>
      <c r="E2" s="5"/>
      <c r="F2" s="3"/>
    </row>
    <row r="3" spans="1:6" x14ac:dyDescent="0.25">
      <c r="A3" s="6"/>
      <c r="B3" s="7" t="s">
        <v>1</v>
      </c>
      <c r="C3" s="8"/>
      <c r="D3" s="7" t="s">
        <v>2</v>
      </c>
      <c r="E3" s="5"/>
      <c r="F3" s="7" t="s">
        <v>3</v>
      </c>
    </row>
    <row r="4" spans="1:6" x14ac:dyDescent="0.25">
      <c r="A4" s="9"/>
      <c r="B4" s="10">
        <v>2017</v>
      </c>
      <c r="C4" s="11"/>
      <c r="D4" s="10" t="s">
        <v>4</v>
      </c>
      <c r="E4" s="9"/>
      <c r="F4" s="10" t="s">
        <v>4</v>
      </c>
    </row>
    <row r="5" spans="1:6" x14ac:dyDescent="0.25">
      <c r="A5" s="9"/>
      <c r="B5" s="10"/>
      <c r="C5" s="11"/>
      <c r="D5" s="10"/>
      <c r="E5" s="9"/>
      <c r="F5" s="10"/>
    </row>
    <row r="6" spans="1:6" x14ac:dyDescent="0.25">
      <c r="A6" s="1" t="s">
        <v>5</v>
      </c>
      <c r="B6" s="3"/>
      <c r="C6" s="4"/>
      <c r="D6" s="3"/>
      <c r="E6" s="5"/>
      <c r="F6" s="3"/>
    </row>
    <row r="7" spans="1:6" x14ac:dyDescent="0.25">
      <c r="A7" s="1" t="s">
        <v>6</v>
      </c>
      <c r="B7" s="12">
        <v>7500</v>
      </c>
      <c r="C7" s="4"/>
      <c r="D7" s="12">
        <v>8783.69</v>
      </c>
      <c r="E7" s="13"/>
      <c r="F7" s="12">
        <f>D7-B7</f>
        <v>1283.6900000000005</v>
      </c>
    </row>
    <row r="8" spans="1:6" x14ac:dyDescent="0.25">
      <c r="A8" s="1" t="s">
        <v>7</v>
      </c>
      <c r="B8" s="12"/>
      <c r="C8" s="4"/>
      <c r="D8" s="12">
        <v>-418.19</v>
      </c>
      <c r="E8" s="5" t="s">
        <v>8</v>
      </c>
      <c r="F8" s="12"/>
    </row>
    <row r="9" spans="1:6" x14ac:dyDescent="0.25">
      <c r="A9" s="1" t="s">
        <v>9</v>
      </c>
      <c r="B9" s="12"/>
      <c r="C9" s="4"/>
      <c r="D9" s="12"/>
      <c r="E9" s="5" t="s">
        <v>10</v>
      </c>
      <c r="F9" s="12"/>
    </row>
    <row r="10" spans="1:6" x14ac:dyDescent="0.25">
      <c r="A10" s="1" t="s">
        <v>11</v>
      </c>
      <c r="B10" s="12">
        <v>500</v>
      </c>
      <c r="C10" s="4"/>
      <c r="D10" s="12"/>
      <c r="E10" s="5"/>
      <c r="F10" s="12">
        <f>D10-B10</f>
        <v>-500</v>
      </c>
    </row>
    <row r="11" spans="1:6" x14ac:dyDescent="0.25">
      <c r="A11" s="1" t="s">
        <v>12</v>
      </c>
      <c r="B11" s="12">
        <v>500</v>
      </c>
      <c r="C11" s="4"/>
      <c r="D11" s="12">
        <v>661.75</v>
      </c>
      <c r="E11" s="5"/>
      <c r="F11" s="12">
        <f>D11-B11</f>
        <v>161.75</v>
      </c>
    </row>
    <row r="12" spans="1:6" x14ac:dyDescent="0.25">
      <c r="A12" s="1" t="s">
        <v>13</v>
      </c>
      <c r="B12" s="12">
        <v>200</v>
      </c>
      <c r="C12" s="4"/>
      <c r="D12" s="12">
        <v>143</v>
      </c>
      <c r="E12" s="5"/>
      <c r="F12" s="12">
        <f>D12-B12</f>
        <v>-57</v>
      </c>
    </row>
    <row r="13" spans="1:6" x14ac:dyDescent="0.25">
      <c r="A13" s="1" t="s">
        <v>14</v>
      </c>
      <c r="B13" s="12">
        <v>1200</v>
      </c>
      <c r="C13" s="4"/>
      <c r="D13" s="12">
        <v>400</v>
      </c>
      <c r="E13" s="5"/>
      <c r="F13" s="12">
        <f>D13-B13</f>
        <v>-800</v>
      </c>
    </row>
    <row r="14" spans="1:6" x14ac:dyDescent="0.25">
      <c r="A14" s="1" t="s">
        <v>15</v>
      </c>
      <c r="B14" s="12">
        <v>200</v>
      </c>
      <c r="C14" s="4"/>
      <c r="D14" s="12">
        <v>336.79</v>
      </c>
      <c r="E14" s="14"/>
      <c r="F14" s="12">
        <f>D14-B14</f>
        <v>136.79000000000002</v>
      </c>
    </row>
    <row r="15" spans="1:6" x14ac:dyDescent="0.25">
      <c r="A15" s="1" t="s">
        <v>16</v>
      </c>
      <c r="B15" s="3"/>
      <c r="C15" s="4"/>
      <c r="D15" s="3"/>
      <c r="E15" s="5"/>
      <c r="F15" s="3"/>
    </row>
    <row r="16" spans="1:6" x14ac:dyDescent="0.25">
      <c r="A16" s="1" t="s">
        <v>17</v>
      </c>
      <c r="B16" s="12">
        <v>4000</v>
      </c>
      <c r="C16" s="4"/>
      <c r="D16" s="12">
        <v>4815.8</v>
      </c>
      <c r="E16" s="5"/>
      <c r="F16" s="12">
        <f>D16-B16</f>
        <v>815.80000000000018</v>
      </c>
    </row>
    <row r="17" spans="1:6" x14ac:dyDescent="0.25">
      <c r="A17" s="1" t="s">
        <v>18</v>
      </c>
      <c r="B17" s="12">
        <v>5500</v>
      </c>
      <c r="C17" s="4"/>
      <c r="D17" s="12">
        <v>-11.72</v>
      </c>
      <c r="E17" s="14" t="s">
        <v>19</v>
      </c>
      <c r="F17" s="12">
        <f>D17-B17</f>
        <v>-5511.72</v>
      </c>
    </row>
    <row r="18" spans="1:6" x14ac:dyDescent="0.25">
      <c r="A18" s="1" t="s">
        <v>20</v>
      </c>
      <c r="B18" s="12">
        <v>0</v>
      </c>
      <c r="C18" s="4"/>
      <c r="D18" s="12">
        <v>0</v>
      </c>
      <c r="E18" s="5"/>
      <c r="F18" s="12">
        <f>D18-B18</f>
        <v>0</v>
      </c>
    </row>
    <row r="19" spans="1:6" x14ac:dyDescent="0.25">
      <c r="A19" s="1" t="s">
        <v>21</v>
      </c>
      <c r="B19" s="12"/>
      <c r="C19" s="4"/>
      <c r="D19" s="15">
        <v>338</v>
      </c>
      <c r="E19" s="5"/>
      <c r="F19" s="15">
        <f>D19-B19</f>
        <v>338</v>
      </c>
    </row>
    <row r="20" spans="1:6" x14ac:dyDescent="0.25">
      <c r="A20" s="1"/>
      <c r="B20" s="3"/>
      <c r="C20" s="4"/>
      <c r="D20" s="3"/>
      <c r="E20" s="5"/>
      <c r="F20" s="3"/>
    </row>
    <row r="21" spans="1:6" x14ac:dyDescent="0.25">
      <c r="A21" s="1" t="s">
        <v>22</v>
      </c>
      <c r="B21" s="3"/>
      <c r="C21" s="4"/>
      <c r="D21" s="3"/>
      <c r="E21" s="5"/>
      <c r="F21" s="3"/>
    </row>
    <row r="22" spans="1:6" x14ac:dyDescent="0.25">
      <c r="A22" s="1" t="s">
        <v>23</v>
      </c>
      <c r="B22" s="12">
        <v>1000</v>
      </c>
      <c r="C22" s="4"/>
      <c r="D22" s="12">
        <v>375</v>
      </c>
      <c r="E22" s="5"/>
      <c r="F22" s="12">
        <f>D22-B22</f>
        <v>-625</v>
      </c>
    </row>
    <row r="23" spans="1:6" ht="30" x14ac:dyDescent="0.25">
      <c r="A23" s="1" t="s">
        <v>24</v>
      </c>
      <c r="B23" s="12">
        <v>-840</v>
      </c>
      <c r="C23" s="4" t="s">
        <v>25</v>
      </c>
      <c r="D23" s="12">
        <v>-784.1</v>
      </c>
      <c r="E23" s="16" t="s">
        <v>26</v>
      </c>
      <c r="F23" s="12">
        <f>D23-B23</f>
        <v>55.899999999999977</v>
      </c>
    </row>
    <row r="24" spans="1:6" ht="30" x14ac:dyDescent="0.25">
      <c r="A24" s="1" t="s">
        <v>27</v>
      </c>
      <c r="B24" s="17"/>
      <c r="C24" s="4" t="s">
        <v>28</v>
      </c>
      <c r="D24" s="17">
        <v>244</v>
      </c>
      <c r="E24" s="5" t="s">
        <v>29</v>
      </c>
      <c r="F24" s="12"/>
    </row>
    <row r="25" spans="1:6" x14ac:dyDescent="0.25">
      <c r="A25" s="1" t="s">
        <v>30</v>
      </c>
      <c r="B25" s="12">
        <v>180</v>
      </c>
      <c r="C25" s="4"/>
      <c r="D25" s="12"/>
      <c r="E25" s="5"/>
      <c r="F25" s="12">
        <f>D25-B25</f>
        <v>-180</v>
      </c>
    </row>
    <row r="26" spans="1:6" ht="45" x14ac:dyDescent="0.25">
      <c r="A26" s="1" t="s">
        <v>24</v>
      </c>
      <c r="B26" s="12">
        <v>0</v>
      </c>
      <c r="C26" s="4" t="s">
        <v>31</v>
      </c>
      <c r="D26" s="12"/>
      <c r="E26" s="5"/>
      <c r="F26" s="12">
        <f>D26-B26</f>
        <v>0</v>
      </c>
    </row>
    <row r="27" spans="1:6" x14ac:dyDescent="0.25">
      <c r="A27" s="18"/>
      <c r="B27" s="3"/>
      <c r="C27" s="19"/>
      <c r="D27" s="3"/>
      <c r="E27" s="5"/>
      <c r="F27" s="3"/>
    </row>
    <row r="28" spans="1:6" x14ac:dyDescent="0.25">
      <c r="A28" s="20" t="s">
        <v>32</v>
      </c>
      <c r="B28" s="21">
        <f>SUM(B7:B27)</f>
        <v>19940</v>
      </c>
      <c r="C28" s="4"/>
      <c r="D28" s="21">
        <f>SUM(D7:D27)</f>
        <v>14884.02</v>
      </c>
      <c r="E28" s="1"/>
      <c r="F28" s="21">
        <f>SUM(F7:F27)</f>
        <v>-4881.79</v>
      </c>
    </row>
    <row r="29" spans="1:6" x14ac:dyDescent="0.25">
      <c r="A29" s="22" t="s">
        <v>33</v>
      </c>
      <c r="B29" s="3"/>
      <c r="C29" s="23"/>
      <c r="D29" s="3"/>
      <c r="E29" s="22"/>
      <c r="F29" s="3"/>
    </row>
    <row r="30" spans="1:6" x14ac:dyDescent="0.25">
      <c r="A30" s="1" t="s">
        <v>34</v>
      </c>
      <c r="B30" s="3"/>
      <c r="C30" s="24"/>
      <c r="D30" s="3"/>
      <c r="E30" s="3"/>
      <c r="F30" s="3"/>
    </row>
    <row r="31" spans="1:6" x14ac:dyDescent="0.25">
      <c r="A31" s="1" t="s">
        <v>35</v>
      </c>
      <c r="B31" s="12">
        <v>1500</v>
      </c>
      <c r="C31" s="25"/>
      <c r="D31" s="12">
        <v>1290</v>
      </c>
      <c r="E31" s="26" t="s">
        <v>36</v>
      </c>
      <c r="F31" s="12">
        <f>B31-D31</f>
        <v>210</v>
      </c>
    </row>
    <row r="32" spans="1:6" x14ac:dyDescent="0.25">
      <c r="A32" s="27" t="s">
        <v>37</v>
      </c>
      <c r="B32" s="12"/>
      <c r="C32" s="25"/>
      <c r="D32" s="12">
        <v>194.25</v>
      </c>
      <c r="E32" s="26" t="s">
        <v>38</v>
      </c>
      <c r="F32" s="12"/>
    </row>
    <row r="33" spans="1:6" ht="39" x14ac:dyDescent="0.25">
      <c r="A33" s="1" t="s">
        <v>39</v>
      </c>
      <c r="B33" s="12">
        <v>1575</v>
      </c>
      <c r="C33" s="28" t="s">
        <v>40</v>
      </c>
      <c r="D33" s="12">
        <v>1636</v>
      </c>
      <c r="E33" s="29" t="s">
        <v>41</v>
      </c>
      <c r="F33" s="12">
        <f>B33-D33</f>
        <v>-61</v>
      </c>
    </row>
    <row r="34" spans="1:6" x14ac:dyDescent="0.25">
      <c r="A34" s="1" t="s">
        <v>42</v>
      </c>
      <c r="B34" s="12">
        <v>1500</v>
      </c>
      <c r="C34" s="24"/>
      <c r="D34" s="12"/>
      <c r="E34" s="3"/>
      <c r="F34" s="12">
        <f>B34-D34</f>
        <v>1500</v>
      </c>
    </row>
    <row r="35" spans="1:6" x14ac:dyDescent="0.25">
      <c r="A35" s="1" t="s">
        <v>43</v>
      </c>
      <c r="B35" s="12"/>
      <c r="C35" s="24"/>
      <c r="D35" s="12"/>
      <c r="E35" s="3"/>
      <c r="F35" s="12"/>
    </row>
    <row r="36" spans="1:6" ht="30" x14ac:dyDescent="0.25">
      <c r="A36" s="1" t="s">
        <v>44</v>
      </c>
      <c r="B36" s="12">
        <v>1750</v>
      </c>
      <c r="C36" s="30" t="s">
        <v>45</v>
      </c>
      <c r="D36" s="12">
        <v>1750</v>
      </c>
      <c r="E36" s="3"/>
      <c r="F36" s="12">
        <f>B36-D36</f>
        <v>0</v>
      </c>
    </row>
    <row r="37" spans="1:6" ht="60" x14ac:dyDescent="0.25">
      <c r="A37" s="1" t="s">
        <v>46</v>
      </c>
      <c r="B37" s="12">
        <v>1000</v>
      </c>
      <c r="C37" s="30" t="s">
        <v>47</v>
      </c>
      <c r="D37" s="12">
        <v>450</v>
      </c>
      <c r="E37" s="3"/>
      <c r="F37" s="12">
        <f>B37-D37</f>
        <v>550</v>
      </c>
    </row>
    <row r="38" spans="1:6" x14ac:dyDescent="0.25">
      <c r="A38" s="1" t="s">
        <v>48</v>
      </c>
      <c r="B38" s="12">
        <v>400</v>
      </c>
      <c r="C38" s="24" t="s">
        <v>49</v>
      </c>
      <c r="D38" s="12">
        <v>237</v>
      </c>
      <c r="E38" s="3"/>
      <c r="F38" s="12">
        <f>B38-D38</f>
        <v>163</v>
      </c>
    </row>
    <row r="39" spans="1:6" x14ac:dyDescent="0.25">
      <c r="A39" s="1" t="s">
        <v>50</v>
      </c>
      <c r="B39" s="12">
        <v>300</v>
      </c>
      <c r="C39" s="24" t="s">
        <v>49</v>
      </c>
      <c r="D39" s="12">
        <v>0</v>
      </c>
      <c r="E39" s="3"/>
      <c r="F39" s="12">
        <f>B39-D39</f>
        <v>300</v>
      </c>
    </row>
    <row r="40" spans="1:6" x14ac:dyDescent="0.25">
      <c r="A40" s="1" t="s">
        <v>51</v>
      </c>
      <c r="B40" s="12">
        <v>300</v>
      </c>
      <c r="C40" s="24" t="s">
        <v>49</v>
      </c>
      <c r="D40" s="12">
        <v>238</v>
      </c>
      <c r="E40" s="3"/>
      <c r="F40" s="12">
        <f>B40-D40</f>
        <v>62</v>
      </c>
    </row>
    <row r="41" spans="1:6" x14ac:dyDescent="0.25">
      <c r="A41" s="1" t="s">
        <v>52</v>
      </c>
      <c r="B41" s="12"/>
      <c r="C41" s="24"/>
      <c r="D41" s="12"/>
      <c r="E41" s="3"/>
      <c r="F41" s="12"/>
    </row>
    <row r="42" spans="1:6" ht="60" x14ac:dyDescent="0.25">
      <c r="A42" s="1" t="s">
        <v>44</v>
      </c>
      <c r="B42" s="12">
        <v>150</v>
      </c>
      <c r="C42" s="30" t="s">
        <v>53</v>
      </c>
      <c r="D42" s="12"/>
      <c r="E42" s="3"/>
      <c r="F42" s="12">
        <f>B42-D42</f>
        <v>150</v>
      </c>
    </row>
    <row r="43" spans="1:6" ht="60" x14ac:dyDescent="0.25">
      <c r="A43" s="1" t="s">
        <v>46</v>
      </c>
      <c r="B43" s="12">
        <v>150</v>
      </c>
      <c r="C43" s="30" t="s">
        <v>53</v>
      </c>
      <c r="D43" s="12">
        <v>138.6</v>
      </c>
      <c r="E43" s="3"/>
      <c r="F43" s="12">
        <f>B43-D43</f>
        <v>11.400000000000006</v>
      </c>
    </row>
    <row r="44" spans="1:6" ht="60" x14ac:dyDescent="0.25">
      <c r="A44" s="1" t="s">
        <v>48</v>
      </c>
      <c r="B44" s="12">
        <v>150</v>
      </c>
      <c r="C44" s="30" t="s">
        <v>53</v>
      </c>
      <c r="D44" s="12"/>
      <c r="E44" s="3"/>
      <c r="F44" s="12">
        <f>B44-D44</f>
        <v>150</v>
      </c>
    </row>
    <row r="45" spans="1:6" ht="60" x14ac:dyDescent="0.25">
      <c r="A45" s="1" t="s">
        <v>50</v>
      </c>
      <c r="B45" s="12">
        <v>150</v>
      </c>
      <c r="C45" s="30" t="s">
        <v>53</v>
      </c>
      <c r="D45" s="12">
        <v>0</v>
      </c>
      <c r="E45" s="3"/>
      <c r="F45" s="12">
        <f>B45-D45</f>
        <v>150</v>
      </c>
    </row>
    <row r="46" spans="1:6" ht="60" x14ac:dyDescent="0.25">
      <c r="A46" s="1" t="s">
        <v>51</v>
      </c>
      <c r="B46" s="12">
        <v>150</v>
      </c>
      <c r="C46" s="30" t="s">
        <v>53</v>
      </c>
      <c r="D46" s="12">
        <v>150</v>
      </c>
      <c r="E46" s="3"/>
      <c r="F46" s="12">
        <f>B46-D46</f>
        <v>0</v>
      </c>
    </row>
    <row r="47" spans="1:6" x14ac:dyDescent="0.25">
      <c r="A47" s="1" t="s">
        <v>54</v>
      </c>
      <c r="B47" s="12">
        <v>0</v>
      </c>
      <c r="C47" s="24"/>
      <c r="D47" s="12"/>
      <c r="E47" s="3"/>
      <c r="F47" s="12">
        <f>B47-D47</f>
        <v>0</v>
      </c>
    </row>
    <row r="48" spans="1:6" x14ac:dyDescent="0.25">
      <c r="A48" s="1" t="s">
        <v>55</v>
      </c>
      <c r="B48" s="12"/>
      <c r="C48" s="24"/>
      <c r="D48" s="12"/>
      <c r="E48" s="3"/>
      <c r="F48" s="12"/>
    </row>
    <row r="49" spans="1:6" x14ac:dyDescent="0.25">
      <c r="A49" s="1" t="s">
        <v>44</v>
      </c>
      <c r="B49" s="12">
        <v>50</v>
      </c>
      <c r="C49" s="24"/>
      <c r="D49" s="12">
        <v>4</v>
      </c>
      <c r="E49" s="3"/>
      <c r="F49" s="12">
        <f>B49-D49</f>
        <v>46</v>
      </c>
    </row>
    <row r="50" spans="1:6" x14ac:dyDescent="0.25">
      <c r="A50" s="1" t="s">
        <v>46</v>
      </c>
      <c r="B50" s="12">
        <v>100</v>
      </c>
      <c r="C50" s="24"/>
      <c r="D50" s="12"/>
      <c r="E50" s="3"/>
      <c r="F50" s="12">
        <f>B50-D50</f>
        <v>100</v>
      </c>
    </row>
    <row r="51" spans="1:6" x14ac:dyDescent="0.25">
      <c r="A51" s="1" t="s">
        <v>48</v>
      </c>
      <c r="B51" s="12">
        <v>100</v>
      </c>
      <c r="C51" s="24"/>
      <c r="D51" s="12"/>
      <c r="E51" s="3"/>
      <c r="F51" s="12">
        <f>B51-D51</f>
        <v>100</v>
      </c>
    </row>
    <row r="52" spans="1:6" x14ac:dyDescent="0.25">
      <c r="A52" s="1" t="s">
        <v>50</v>
      </c>
      <c r="B52" s="12">
        <v>100</v>
      </c>
      <c r="C52" s="24"/>
      <c r="D52" s="12">
        <v>0</v>
      </c>
      <c r="E52" s="3"/>
      <c r="F52" s="12">
        <f>B52-D52</f>
        <v>100</v>
      </c>
    </row>
    <row r="53" spans="1:6" x14ac:dyDescent="0.25">
      <c r="A53" s="1" t="s">
        <v>51</v>
      </c>
      <c r="B53" s="12">
        <v>100</v>
      </c>
      <c r="C53" s="24"/>
      <c r="D53" s="12">
        <v>38.44</v>
      </c>
      <c r="E53" s="3" t="s">
        <v>56</v>
      </c>
      <c r="F53" s="12">
        <f>B53-D53</f>
        <v>61.56</v>
      </c>
    </row>
    <row r="54" spans="1:6" x14ac:dyDescent="0.25">
      <c r="A54" s="1" t="s">
        <v>57</v>
      </c>
      <c r="B54" s="12"/>
      <c r="C54" s="24"/>
      <c r="D54" s="12"/>
      <c r="E54" s="3"/>
      <c r="F54" s="12"/>
    </row>
    <row r="55" spans="1:6" ht="90" x14ac:dyDescent="0.25">
      <c r="A55" s="1" t="s">
        <v>58</v>
      </c>
      <c r="B55" s="12">
        <v>1500</v>
      </c>
      <c r="C55" s="24" t="s">
        <v>59</v>
      </c>
      <c r="D55" s="12"/>
      <c r="E55" s="3"/>
      <c r="F55" s="12">
        <f>B55-D55</f>
        <v>1500</v>
      </c>
    </row>
    <row r="56" spans="1:6" ht="45" x14ac:dyDescent="0.25">
      <c r="A56" s="1" t="s">
        <v>60</v>
      </c>
      <c r="B56" s="12">
        <v>650</v>
      </c>
      <c r="C56" s="24" t="s">
        <v>61</v>
      </c>
      <c r="D56" s="12"/>
      <c r="E56" s="3"/>
      <c r="F56" s="12">
        <f>B56-D56</f>
        <v>650</v>
      </c>
    </row>
    <row r="57" spans="1:6" x14ac:dyDescent="0.25">
      <c r="A57" s="1" t="s">
        <v>51</v>
      </c>
      <c r="B57" s="12">
        <v>275</v>
      </c>
      <c r="C57" s="24"/>
      <c r="D57" s="12"/>
      <c r="E57" s="3"/>
      <c r="F57" s="12">
        <f>B57-D57</f>
        <v>275</v>
      </c>
    </row>
    <row r="58" spans="1:6" x14ac:dyDescent="0.25">
      <c r="A58" s="1" t="s">
        <v>62</v>
      </c>
      <c r="B58" s="12">
        <v>250</v>
      </c>
      <c r="C58" s="24"/>
      <c r="D58" s="12">
        <v>282.7</v>
      </c>
      <c r="E58" s="3"/>
      <c r="F58" s="12">
        <f>B58-D58</f>
        <v>-32.699999999999989</v>
      </c>
    </row>
    <row r="59" spans="1:6" x14ac:dyDescent="0.25">
      <c r="A59" s="1" t="s">
        <v>63</v>
      </c>
      <c r="B59" s="12">
        <v>200</v>
      </c>
      <c r="C59" s="24" t="s">
        <v>64</v>
      </c>
      <c r="D59" s="12"/>
      <c r="E59" s="3"/>
      <c r="F59" s="12">
        <f>B59-D59</f>
        <v>200</v>
      </c>
    </row>
    <row r="60" spans="1:6" x14ac:dyDescent="0.25">
      <c r="A60" s="1" t="s">
        <v>65</v>
      </c>
      <c r="B60" s="12">
        <v>200</v>
      </c>
      <c r="C60" s="24" t="s">
        <v>64</v>
      </c>
      <c r="D60" s="12">
        <v>199.98</v>
      </c>
      <c r="E60" s="3"/>
      <c r="F60" s="12">
        <f>B60-D60</f>
        <v>2.0000000000010232E-2</v>
      </c>
    </row>
    <row r="61" spans="1:6" x14ac:dyDescent="0.25">
      <c r="A61" s="1" t="s">
        <v>66</v>
      </c>
      <c r="B61" s="12">
        <v>450</v>
      </c>
      <c r="C61" s="24"/>
      <c r="D61" s="12">
        <v>501.46</v>
      </c>
      <c r="E61" s="3"/>
      <c r="F61" s="12">
        <f>B61-D61</f>
        <v>-51.45999999999998</v>
      </c>
    </row>
    <row r="62" spans="1:6" x14ac:dyDescent="0.25">
      <c r="A62" s="1" t="s">
        <v>67</v>
      </c>
      <c r="B62" s="12">
        <v>125</v>
      </c>
      <c r="C62" s="24"/>
      <c r="D62" s="12"/>
      <c r="E62" s="3"/>
      <c r="F62" s="12">
        <f>B62-D62</f>
        <v>125</v>
      </c>
    </row>
    <row r="63" spans="1:6" x14ac:dyDescent="0.25">
      <c r="A63" s="1" t="s">
        <v>68</v>
      </c>
      <c r="B63" s="12">
        <v>750</v>
      </c>
      <c r="C63" s="24" t="s">
        <v>69</v>
      </c>
      <c r="D63" s="12">
        <v>369.85</v>
      </c>
      <c r="E63" s="29" t="s">
        <v>70</v>
      </c>
      <c r="F63" s="12">
        <f>B63-D63</f>
        <v>380.15</v>
      </c>
    </row>
    <row r="64" spans="1:6" x14ac:dyDescent="0.25">
      <c r="A64" s="1" t="s">
        <v>71</v>
      </c>
      <c r="B64" s="12">
        <v>0</v>
      </c>
      <c r="C64" s="24"/>
      <c r="D64" s="12"/>
      <c r="E64" s="3"/>
      <c r="F64" s="12">
        <f>B64-D64</f>
        <v>0</v>
      </c>
    </row>
    <row r="65" spans="1:6" x14ac:dyDescent="0.25">
      <c r="A65" s="1" t="s">
        <v>72</v>
      </c>
      <c r="B65" s="12"/>
      <c r="C65" s="24"/>
      <c r="D65" s="12"/>
      <c r="E65" s="3"/>
      <c r="F65" s="12"/>
    </row>
    <row r="66" spans="1:6" x14ac:dyDescent="0.25">
      <c r="A66" s="1" t="s">
        <v>73</v>
      </c>
      <c r="B66" s="12">
        <v>450</v>
      </c>
      <c r="C66" s="24"/>
      <c r="D66" s="12">
        <v>216.72</v>
      </c>
      <c r="E66" s="3" t="s">
        <v>74</v>
      </c>
      <c r="F66" s="12">
        <f>B66-D66</f>
        <v>233.28</v>
      </c>
    </row>
    <row r="67" spans="1:6" x14ac:dyDescent="0.25">
      <c r="A67" s="1" t="s">
        <v>75</v>
      </c>
      <c r="B67" s="12">
        <v>1200</v>
      </c>
      <c r="C67" s="24"/>
      <c r="D67" s="12">
        <v>634.67999999999995</v>
      </c>
      <c r="E67" s="3" t="s">
        <v>76</v>
      </c>
      <c r="F67" s="12">
        <f>B67-D67</f>
        <v>565.32000000000005</v>
      </c>
    </row>
    <row r="68" spans="1:6" x14ac:dyDescent="0.25">
      <c r="A68" s="1" t="s">
        <v>77</v>
      </c>
      <c r="B68" s="12"/>
      <c r="C68" s="24"/>
      <c r="D68" s="12"/>
      <c r="E68" s="3"/>
      <c r="F68" s="12"/>
    </row>
    <row r="69" spans="1:6" x14ac:dyDescent="0.25">
      <c r="A69" s="1" t="s">
        <v>78</v>
      </c>
      <c r="B69" s="12"/>
      <c r="C69" s="24"/>
      <c r="D69" s="12"/>
      <c r="E69" s="3"/>
      <c r="F69" s="12">
        <f>B69-D69</f>
        <v>0</v>
      </c>
    </row>
    <row r="70" spans="1:6" ht="30" x14ac:dyDescent="0.25">
      <c r="A70" s="1" t="s">
        <v>79</v>
      </c>
      <c r="B70" s="12">
        <v>300</v>
      </c>
      <c r="C70" s="24" t="s">
        <v>80</v>
      </c>
      <c r="D70" s="12"/>
      <c r="E70" s="3"/>
      <c r="F70" s="12">
        <f>B70-D70</f>
        <v>300</v>
      </c>
    </row>
    <row r="71" spans="1:6" ht="30" x14ac:dyDescent="0.25">
      <c r="A71" s="1" t="s">
        <v>81</v>
      </c>
      <c r="B71" s="12">
        <v>600</v>
      </c>
      <c r="C71" s="24" t="s">
        <v>82</v>
      </c>
      <c r="D71" s="12"/>
      <c r="E71" s="3"/>
      <c r="F71" s="12">
        <f>B71-D71</f>
        <v>600</v>
      </c>
    </row>
    <row r="72" spans="1:6" x14ac:dyDescent="0.25">
      <c r="A72" s="1" t="s">
        <v>83</v>
      </c>
      <c r="B72" s="12"/>
      <c r="C72" s="24"/>
      <c r="D72" s="12"/>
      <c r="E72" s="3"/>
      <c r="F72" s="12">
        <f>B72-D72</f>
        <v>0</v>
      </c>
    </row>
    <row r="73" spans="1:6" x14ac:dyDescent="0.25">
      <c r="A73" s="1" t="s">
        <v>84</v>
      </c>
      <c r="B73" s="12">
        <v>1350</v>
      </c>
      <c r="C73" s="24"/>
      <c r="D73" s="12"/>
      <c r="E73" s="3"/>
      <c r="F73" s="12">
        <f>B73-D73</f>
        <v>1350</v>
      </c>
    </row>
    <row r="74" spans="1:6" x14ac:dyDescent="0.25">
      <c r="A74" s="1" t="s">
        <v>85</v>
      </c>
      <c r="B74" s="12">
        <v>120</v>
      </c>
      <c r="C74" s="24"/>
      <c r="D74" s="12"/>
      <c r="E74" s="3"/>
      <c r="F74" s="12">
        <f>B74-D74</f>
        <v>120</v>
      </c>
    </row>
    <row r="75" spans="1:6" x14ac:dyDescent="0.25">
      <c r="A75" s="1" t="s">
        <v>86</v>
      </c>
      <c r="B75" s="12">
        <v>134</v>
      </c>
      <c r="C75" s="24"/>
      <c r="D75" s="12">
        <v>134</v>
      </c>
      <c r="E75" s="3"/>
      <c r="F75" s="12">
        <f>B75-D75</f>
        <v>0</v>
      </c>
    </row>
    <row r="76" spans="1:6" x14ac:dyDescent="0.25">
      <c r="A76" s="1" t="s">
        <v>87</v>
      </c>
      <c r="B76" s="12">
        <v>175</v>
      </c>
      <c r="C76" s="24"/>
      <c r="D76" s="12">
        <v>175</v>
      </c>
      <c r="E76" s="3" t="s">
        <v>88</v>
      </c>
      <c r="F76" s="12">
        <f>B76-D76</f>
        <v>0</v>
      </c>
    </row>
    <row r="77" spans="1:6" x14ac:dyDescent="0.25">
      <c r="A77" s="1" t="s">
        <v>89</v>
      </c>
      <c r="B77" s="12">
        <v>150</v>
      </c>
      <c r="C77" s="24"/>
      <c r="D77" s="12">
        <v>32.19</v>
      </c>
      <c r="E77" s="3"/>
      <c r="F77" s="12">
        <f>B77-D77</f>
        <v>117.81</v>
      </c>
    </row>
    <row r="78" spans="1:6" x14ac:dyDescent="0.25">
      <c r="A78" s="1" t="s">
        <v>90</v>
      </c>
      <c r="B78" s="12">
        <v>1000</v>
      </c>
      <c r="C78" s="24"/>
      <c r="D78" s="12"/>
      <c r="E78" s="3"/>
      <c r="F78" s="12">
        <f>B78-D78</f>
        <v>1000</v>
      </c>
    </row>
    <row r="79" spans="1:6" x14ac:dyDescent="0.25">
      <c r="A79" s="1" t="s">
        <v>91</v>
      </c>
      <c r="B79" s="12">
        <v>50</v>
      </c>
      <c r="C79" s="24"/>
      <c r="D79" s="12">
        <v>50</v>
      </c>
      <c r="E79" s="3"/>
      <c r="F79" s="12">
        <f>B79-D79</f>
        <v>0</v>
      </c>
    </row>
    <row r="80" spans="1:6" x14ac:dyDescent="0.25">
      <c r="A80" s="1" t="s">
        <v>92</v>
      </c>
      <c r="B80" s="12">
        <v>75</v>
      </c>
      <c r="C80" s="24"/>
      <c r="D80" s="12">
        <v>75</v>
      </c>
      <c r="E80" s="3" t="s">
        <v>93</v>
      </c>
      <c r="F80" s="12">
        <f>B80-D80</f>
        <v>0</v>
      </c>
    </row>
    <row r="81" spans="1:6" x14ac:dyDescent="0.25">
      <c r="A81" s="1" t="s">
        <v>94</v>
      </c>
      <c r="B81" s="12">
        <v>100</v>
      </c>
      <c r="C81" s="24"/>
      <c r="D81" s="12"/>
      <c r="E81" s="3"/>
      <c r="F81" s="12">
        <f>B81-D81</f>
        <v>100</v>
      </c>
    </row>
    <row r="82" spans="1:6" x14ac:dyDescent="0.25">
      <c r="A82" s="1" t="s">
        <v>95</v>
      </c>
      <c r="B82" s="12">
        <v>0</v>
      </c>
      <c r="C82" s="24"/>
      <c r="D82" s="12"/>
      <c r="E82" s="3"/>
      <c r="F82" s="12">
        <f>B82-D82</f>
        <v>0</v>
      </c>
    </row>
    <row r="83" spans="1:6" x14ac:dyDescent="0.25">
      <c r="A83" s="1" t="s">
        <v>96</v>
      </c>
      <c r="B83" s="12">
        <v>0</v>
      </c>
      <c r="C83" s="24"/>
      <c r="D83" s="12"/>
      <c r="E83" s="3"/>
      <c r="F83" s="12">
        <f>B83-D83</f>
        <v>0</v>
      </c>
    </row>
    <row r="84" spans="1:6" x14ac:dyDescent="0.25">
      <c r="A84" s="1" t="s">
        <v>97</v>
      </c>
      <c r="B84" s="12">
        <v>100</v>
      </c>
      <c r="C84" s="24"/>
      <c r="D84" s="12"/>
      <c r="E84" s="3"/>
      <c r="F84" s="12">
        <f>B84-D84</f>
        <v>100</v>
      </c>
    </row>
    <row r="85" spans="1:6" x14ac:dyDescent="0.25">
      <c r="A85" s="1" t="s">
        <v>98</v>
      </c>
      <c r="B85" s="12">
        <v>828</v>
      </c>
      <c r="C85" s="24"/>
      <c r="D85" s="12">
        <v>628</v>
      </c>
      <c r="E85" s="3" t="s">
        <v>99</v>
      </c>
      <c r="F85" s="12">
        <f>B85-D85</f>
        <v>200</v>
      </c>
    </row>
    <row r="86" spans="1:6" ht="30" x14ac:dyDescent="0.25">
      <c r="A86" s="1" t="s">
        <v>100</v>
      </c>
      <c r="B86" s="12">
        <v>0</v>
      </c>
      <c r="C86" s="24"/>
      <c r="D86" s="12">
        <v>-100</v>
      </c>
      <c r="E86" s="31" t="s">
        <v>101</v>
      </c>
      <c r="F86" s="12">
        <f>B86-D86</f>
        <v>100</v>
      </c>
    </row>
    <row r="87" spans="1:6" x14ac:dyDescent="0.25">
      <c r="A87" s="20" t="s">
        <v>102</v>
      </c>
      <c r="B87" s="21">
        <f>SUM(B31:B86)</f>
        <v>20557</v>
      </c>
      <c r="C87" s="24"/>
      <c r="D87" s="21">
        <f>SUM(D31:D86)</f>
        <v>9325.8700000000008</v>
      </c>
      <c r="E87" s="3"/>
      <c r="F87" s="21">
        <f>SUM(F31:F86)</f>
        <v>11425.38</v>
      </c>
    </row>
    <row r="88" spans="1:6" x14ac:dyDescent="0.25">
      <c r="A88" s="20" t="s">
        <v>103</v>
      </c>
      <c r="B88" s="33">
        <f>B28-B87</f>
        <v>-617</v>
      </c>
      <c r="C88" s="25"/>
      <c r="D88" s="33">
        <f>D28-D87</f>
        <v>5558.15</v>
      </c>
      <c r="E88" s="32"/>
      <c r="F88" s="33">
        <f>F28+F87</f>
        <v>6543.5899999999992</v>
      </c>
    </row>
    <row r="89" spans="1:6" x14ac:dyDescent="0.25">
      <c r="A89" s="1"/>
      <c r="B89" s="3"/>
      <c r="C89" s="25"/>
      <c r="D89" s="3"/>
      <c r="E89" s="34"/>
      <c r="F89" s="3"/>
    </row>
    <row r="90" spans="1:6" x14ac:dyDescent="0.25">
      <c r="A90" s="35"/>
      <c r="B90" s="3"/>
      <c r="C90" s="25"/>
      <c r="D90" s="3"/>
      <c r="E90" s="36"/>
      <c r="F90" s="3"/>
    </row>
    <row r="91" spans="1:6" x14ac:dyDescent="0.25">
      <c r="A91" s="9"/>
      <c r="B91" s="10"/>
      <c r="C91" s="11"/>
      <c r="D91" s="34">
        <v>3127.29</v>
      </c>
      <c r="E91" s="37" t="s">
        <v>104</v>
      </c>
      <c r="F91" s="38"/>
    </row>
    <row r="92" spans="1:6" x14ac:dyDescent="0.25">
      <c r="A92" s="39"/>
      <c r="B92" s="32"/>
      <c r="C92" s="25"/>
      <c r="D92" s="32">
        <v>6.21</v>
      </c>
      <c r="E92" s="37" t="s">
        <v>105</v>
      </c>
      <c r="F92" s="32"/>
    </row>
    <row r="93" spans="1:6" x14ac:dyDescent="0.25">
      <c r="A93" s="22"/>
      <c r="B93" s="32"/>
      <c r="C93" s="25"/>
      <c r="D93" s="32">
        <f>D88</f>
        <v>5558.15</v>
      </c>
      <c r="E93" s="36" t="s">
        <v>106</v>
      </c>
      <c r="F93" s="32"/>
    </row>
    <row r="94" spans="1:6" ht="15.75" thickBot="1" x14ac:dyDescent="0.3">
      <c r="A94" s="22"/>
      <c r="B94" s="32"/>
      <c r="C94" s="25"/>
      <c r="D94" s="32"/>
      <c r="E94" s="36"/>
      <c r="F94" s="32"/>
    </row>
    <row r="95" spans="1:6" ht="15.75" thickTop="1" x14ac:dyDescent="0.25">
      <c r="A95" s="22"/>
      <c r="B95" s="32"/>
      <c r="C95" s="25"/>
      <c r="D95" s="40">
        <f>SUM(D91:D93)</f>
        <v>8691.65</v>
      </c>
      <c r="E95" s="36" t="s">
        <v>107</v>
      </c>
      <c r="F95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Perkins</dc:creator>
  <cp:lastModifiedBy>Lisa Perkins</cp:lastModifiedBy>
  <dcterms:created xsi:type="dcterms:W3CDTF">2017-10-02T00:52:45Z</dcterms:created>
  <dcterms:modified xsi:type="dcterms:W3CDTF">2017-10-02T00:54:13Z</dcterms:modified>
</cp:coreProperties>
</file>